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605" windowHeight="9390"/>
  </bookViews>
  <sheets>
    <sheet name="HDC" sheetId="1" r:id="rId1"/>
    <sheet name="ESB" sheetId="2" r:id="rId2"/>
    <sheet name="PTK" sheetId="3" r:id="rId3"/>
    <sheet name="SQAC-DQAC" sheetId="7" r:id="rId4"/>
    <sheet name="LMIS" sheetId="5" r:id="rId5"/>
    <sheet name="Training" sheetId="8" r:id="rId6"/>
  </sheets>
  <calcPr calcId="125725"/>
</workbook>
</file>

<file path=xl/calcChain.xml><?xml version="1.0" encoding="utf-8"?>
<calcChain xmlns="http://schemas.openxmlformats.org/spreadsheetml/2006/main">
  <c r="D14" i="8"/>
  <c r="D20" i="5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C20"/>
  <c r="H22" i="3"/>
  <c r="H6"/>
  <c r="H7"/>
  <c r="H8"/>
  <c r="H9"/>
  <c r="H5"/>
  <c r="D22"/>
  <c r="E22"/>
  <c r="F22"/>
  <c r="G22"/>
  <c r="C22"/>
  <c r="D22" i="2"/>
  <c r="E22"/>
  <c r="F22"/>
  <c r="G22"/>
  <c r="H22"/>
  <c r="I22"/>
  <c r="J22"/>
  <c r="K22"/>
  <c r="L22"/>
  <c r="C22"/>
  <c r="P6" i="1" l="1"/>
  <c r="Q6"/>
  <c r="R6"/>
  <c r="S6"/>
  <c r="P7"/>
  <c r="Q7"/>
  <c r="R7"/>
  <c r="S7"/>
  <c r="P8"/>
  <c r="Q8"/>
  <c r="R8"/>
  <c r="S8"/>
  <c r="P9"/>
  <c r="Q9"/>
  <c r="R9"/>
  <c r="S9"/>
  <c r="Q5"/>
  <c r="R5"/>
  <c r="S5"/>
  <c r="P5"/>
  <c r="P21" s="1"/>
  <c r="D21"/>
  <c r="E21"/>
  <c r="F21"/>
  <c r="G21"/>
  <c r="H21"/>
  <c r="I21"/>
  <c r="J21"/>
  <c r="K21"/>
  <c r="L21"/>
  <c r="M21"/>
  <c r="N21"/>
  <c r="O21"/>
  <c r="Q21"/>
  <c r="R21"/>
  <c r="S21"/>
  <c r="C21"/>
</calcChain>
</file>

<file path=xl/sharedStrings.xml><?xml version="1.0" encoding="utf-8"?>
<sst xmlns="http://schemas.openxmlformats.org/spreadsheetml/2006/main" count="163" uniqueCount="127">
  <si>
    <t>S.No</t>
  </si>
  <si>
    <t>Name of State</t>
  </si>
  <si>
    <t>CC-Nirodh (in pieces)</t>
  </si>
  <si>
    <t>OCP-Mala N                    (in Cycles)</t>
  </si>
  <si>
    <t>ECP- Ezy Pill</t>
  </si>
  <si>
    <t>Centchroman (CHHAYA)             (In strip)</t>
  </si>
  <si>
    <t>CC-Nirodh             (in pieces)</t>
  </si>
  <si>
    <t>Centchroman     (CHHAYA)                          (In strip)</t>
  </si>
  <si>
    <t>S.No.</t>
  </si>
  <si>
    <t xml:space="preserve">ESB COMPONENT 1- DELAYING </t>
  </si>
  <si>
    <t>ESB COMPONENT 2- SPACING</t>
  </si>
  <si>
    <t>ESB COMPONENT 3- LIMITING</t>
  </si>
  <si>
    <t>EC with no children</t>
  </si>
  <si>
    <t>EC with one child</t>
  </si>
  <si>
    <t>EC with two children</t>
  </si>
  <si>
    <t>Number of Eligible Couple (EC)</t>
  </si>
  <si>
    <t>At DH/SDH/ CHC/PHC</t>
  </si>
  <si>
    <t>At SC</t>
  </si>
  <si>
    <t>Through ASHA</t>
  </si>
  <si>
    <t>Balance Available at the end of the year 2018-19 (as on 31st March 2019)</t>
  </si>
  <si>
    <t>MO 
(MBBS and above)</t>
  </si>
  <si>
    <t>CHC</t>
  </si>
  <si>
    <t>PHC</t>
  </si>
  <si>
    <t>SC</t>
  </si>
  <si>
    <t>Sno.</t>
  </si>
  <si>
    <t>Name of the State/District</t>
  </si>
  <si>
    <t>Total Number of client exit interviews conducted</t>
  </si>
  <si>
    <t>Number of clients who reported waiting time of more than 2 hours from time of registration to time of surgery</t>
  </si>
  <si>
    <t>Number of clients who reportedly receive post operative instruction card after the surgery</t>
  </si>
  <si>
    <t>Overall Grading of Sterilization services by the clients (mention No. of clients)</t>
  </si>
  <si>
    <t>State Quality Assurance committee</t>
  </si>
  <si>
    <t>State Indemnity Sub-committee</t>
  </si>
  <si>
    <t>District Quality Assurance committee</t>
  </si>
  <si>
    <t>District Indemnity Sub-committee</t>
  </si>
  <si>
    <t>Static health facilities</t>
  </si>
  <si>
    <t>Accredited Private/NGO health facilities</t>
  </si>
  <si>
    <t>Very good</t>
  </si>
  <si>
    <t>Good</t>
  </si>
  <si>
    <t>Average</t>
  </si>
  <si>
    <t>Unsatisfactory</t>
  </si>
  <si>
    <t>District Wise Information</t>
  </si>
  <si>
    <t xml:space="preserve">District Warehouse </t>
  </si>
  <si>
    <t>ASHA</t>
  </si>
  <si>
    <t>Name of District</t>
  </si>
  <si>
    <t>State Total</t>
  </si>
  <si>
    <t>STATE TOTAL</t>
  </si>
  <si>
    <t>Total  CHC</t>
  </si>
  <si>
    <t>Total  PHC</t>
  </si>
  <si>
    <t>Total  SC</t>
  </si>
  <si>
    <t>Name of  State</t>
  </si>
  <si>
    <t>State Warehouse</t>
  </si>
  <si>
    <t>Total no. of  District warehouses</t>
  </si>
  <si>
    <t>Total no. of  Divisiona/Regional warehouses</t>
  </si>
  <si>
    <t>Divisional/Regional Warehouse</t>
  </si>
  <si>
    <t>No. of State FP Nodal Officer Trained</t>
  </si>
  <si>
    <t>No. of State FP Consultant Trained</t>
  </si>
  <si>
    <t>No. of State Store Personnel Trained</t>
  </si>
  <si>
    <t>Total  no. of ASHAs</t>
  </si>
  <si>
    <t>No. of ASHA Trained</t>
  </si>
  <si>
    <t>No. of Divisional/Regional Warehouses in which training is completed</t>
  </si>
  <si>
    <t>No. of District Warehouses in which training is completed</t>
  </si>
  <si>
    <t>District Hospitals</t>
  </si>
  <si>
    <t>Total No. of District Hospitals</t>
  </si>
  <si>
    <t>No. of DH in which training is completed</t>
  </si>
  <si>
    <t>Sub District Hospitals</t>
  </si>
  <si>
    <t>No. of SDH in which training is completed</t>
  </si>
  <si>
    <t>Total No. of Sub District Hospitals</t>
  </si>
  <si>
    <t>Medical College</t>
  </si>
  <si>
    <t>Total No. of Medical College</t>
  </si>
  <si>
    <t>No. of Medical College in which training is completed</t>
  </si>
  <si>
    <t>Urban Public Health Facilities</t>
  </si>
  <si>
    <t>Total No. of Urban Health Facilities</t>
  </si>
  <si>
    <t>No. of CHCs in which training is completed</t>
  </si>
  <si>
    <t>No. of PHCs in which training is completed</t>
  </si>
  <si>
    <t>No. of SCs in which training is completed</t>
  </si>
  <si>
    <t>No. of Urban Health facilities in which training is completed</t>
  </si>
  <si>
    <t>Total no. of  Block warehouses</t>
  </si>
  <si>
    <t>No. of Block Warehouses in which training is completed</t>
  </si>
  <si>
    <t>Block Warehouse (If Applicable)</t>
  </si>
  <si>
    <t>FP Nodal Officers/Facility Incharge</t>
  </si>
  <si>
    <t>Store Keeper/Pharmacist</t>
  </si>
  <si>
    <t>ANM</t>
  </si>
  <si>
    <t xml:space="preserve">Total Participants trained </t>
  </si>
  <si>
    <t>Other Cadre</t>
  </si>
  <si>
    <t>Opening Balance of the year 2019-20  (as on 1st April 2019</t>
  </si>
  <si>
    <t>Stock Received during the year 2019-20</t>
  </si>
  <si>
    <t>Stock Distributed under HDC  scheme  during the year 2019-20</t>
  </si>
  <si>
    <t>Balance Available at the end of 2019-20 (as on 31st March 2020)</t>
  </si>
  <si>
    <r>
      <t xml:space="preserve">  FORMAT 1:- HOME DELIVERY OF CONTRACEPTIVES (HDC) SCHEME </t>
    </r>
    <r>
      <rPr>
        <b/>
        <sz val="24"/>
        <color rgb="FFC00000"/>
        <rFont val="Times New Roman"/>
        <family val="1"/>
      </rPr>
      <t>(Cumulative Report for 2019-20 (1st April 2019-31st March 2020))</t>
    </r>
  </si>
  <si>
    <r>
      <t xml:space="preserve">   FORMAT 2:- ASHA SCHEME FOR ENSURING SPACING AT BIRTH (ESB) </t>
    </r>
    <r>
      <rPr>
        <b/>
        <sz val="20"/>
        <color rgb="FFC00000"/>
        <rFont val="Times New Roman"/>
        <family val="1"/>
      </rPr>
      <t>(Cumulative Report for 2019-20 (1st April 2019-31st March 2020))</t>
    </r>
  </si>
  <si>
    <t xml:space="preserve">No. of claims submitted in 2019-20                                     for Spacing of 2 yrs between marriage and birth of first child </t>
  </si>
  <si>
    <t xml:space="preserve">No. of claims cleared  in 2019-20 for Spacing of 2 yrs between marriage and birth of first child </t>
  </si>
  <si>
    <t>No of claims  submitted in 2019-20                
  for Spacing of 3 yrs between first and second child</t>
  </si>
  <si>
    <t>No. of claims cleared in 2019-20                     
for Spacing of 3 yrs between first and second child</t>
  </si>
  <si>
    <t>No . of Claim submitted in 2019-20for Sterilization after 1st or  2nd child</t>
  </si>
  <si>
    <t xml:space="preserve">No. of  claims cleared in the 2019-20  For Sterilization after 1st  or 2nd child </t>
  </si>
  <si>
    <t>Stock Received (In 2019-20)</t>
  </si>
  <si>
    <r>
      <t xml:space="preserve"> FORMAT 3: UTILIZATION REPORT OF  PTK </t>
    </r>
    <r>
      <rPr>
        <b/>
        <sz val="18"/>
        <color rgb="FFC00000"/>
        <rFont val="Times New Roman "/>
      </rPr>
      <t>(Cumulative Report for 2019-20 (1st April 2019-31st March 2020))</t>
    </r>
  </si>
  <si>
    <t>Stock Utilized in 2019-20</t>
  </si>
  <si>
    <t>Name of the district</t>
  </si>
  <si>
    <t>No. of staff trained in MPA Injectable    (Antara Prog)</t>
  </si>
  <si>
    <t>No. of staff trained in Post Partum IUCD (PPIUCD)</t>
  </si>
  <si>
    <t>No. of staff trained in Post abortion  FP</t>
  </si>
  <si>
    <t>MO 
(MBBS and above/AYUSH)</t>
  </si>
  <si>
    <t>Nursing Personnel (Staff Nurse/LHV/ANM)</t>
  </si>
  <si>
    <t>STATE-TOTAL</t>
  </si>
  <si>
    <t>State</t>
  </si>
  <si>
    <t xml:space="preserve">Number of ASHAs </t>
  </si>
  <si>
    <t xml:space="preserve">No. of ASHAs </t>
  </si>
  <si>
    <t>Opening Balance of the year 2019-20 (as on 1st April 2019)</t>
  </si>
  <si>
    <t>FDS</t>
  </si>
  <si>
    <t xml:space="preserve"> No. of Assessment visits planned in the district by SISC/DISC (2019-20)</t>
  </si>
  <si>
    <t xml:space="preserve"> No. of Assessment visits done in the district district ( 2019-20)</t>
  </si>
  <si>
    <t>No of meetings held (2019-20)</t>
  </si>
  <si>
    <r>
      <t xml:space="preserve"> FORMAT 4 : SQAC/DQAC Functionality status, Monitoring plan and Findings of client exit interview </t>
    </r>
    <r>
      <rPr>
        <b/>
        <sz val="18"/>
        <color rgb="FFC00000"/>
        <rFont val="Times New Roman"/>
        <family val="1"/>
      </rPr>
      <t>(Cumulative Report for 2019-20 (1st April 2019-31st March 2020))</t>
    </r>
  </si>
  <si>
    <t>FORMAT 6- QUARTERLY REPORTING FORMAT -Training Status-   (Cumulative Report for 2019-20 (1st April 2019-31st March 2020))</t>
  </si>
  <si>
    <t>FORMAT 5 : FP LMIS (Cumulative Report for 2019-20 (1st April 2019-31st March 2020))</t>
  </si>
  <si>
    <t>Sikkim</t>
  </si>
  <si>
    <t>1 (Private)</t>
  </si>
  <si>
    <t>North</t>
  </si>
  <si>
    <t>South</t>
  </si>
  <si>
    <t>East</t>
  </si>
  <si>
    <t>West</t>
  </si>
  <si>
    <t>Urban</t>
  </si>
  <si>
    <t>State:- Sikkim</t>
  </si>
  <si>
    <t>State: Sikkim</t>
  </si>
  <si>
    <t>State level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</si>
</sst>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 "/>
    </font>
    <font>
      <b/>
      <sz val="18"/>
      <color theme="1"/>
      <name val="Times New Roman"/>
      <family val="1"/>
    </font>
    <font>
      <b/>
      <sz val="24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rgb="FFC00000"/>
      <name val="Times New Roman"/>
      <family val="1"/>
    </font>
    <font>
      <b/>
      <sz val="20"/>
      <color rgb="FF000000"/>
      <name val="Times New Roman"/>
      <family val="1"/>
    </font>
    <font>
      <b/>
      <sz val="20"/>
      <color rgb="FFC00000"/>
      <name val="Times New Roman"/>
      <family val="1"/>
    </font>
    <font>
      <b/>
      <sz val="18"/>
      <color rgb="FF000000"/>
      <name val="Times New Roman "/>
    </font>
    <font>
      <b/>
      <sz val="18"/>
      <color rgb="FFC00000"/>
      <name val="Times New Roman "/>
    </font>
    <font>
      <b/>
      <sz val="12"/>
      <name val="Times New Roman"/>
      <family val="1"/>
    </font>
    <font>
      <b/>
      <sz val="18"/>
      <color rgb="FFC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Times New Roman"/>
      <family val="1"/>
    </font>
    <font>
      <b/>
      <sz val="28"/>
      <color theme="1"/>
      <name val="Calibri"/>
      <family val="2"/>
      <scheme val="minor"/>
    </font>
    <font>
      <b/>
      <sz val="28"/>
      <color theme="1"/>
      <name val="Shonar Bangla"/>
      <family val="2"/>
    </font>
    <font>
      <sz val="28"/>
      <color theme="1"/>
      <name val="Calibri"/>
      <family val="2"/>
      <scheme val="minor"/>
    </font>
    <font>
      <sz val="14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9" borderId="0" xfId="0" applyFill="1"/>
    <xf numFmtId="0" fontId="15" fillId="7" borderId="1" xfId="0" applyFont="1" applyFill="1" applyBorder="1"/>
    <xf numFmtId="0" fontId="0" fillId="7" borderId="1" xfId="0" applyFill="1" applyBorder="1"/>
    <xf numFmtId="0" fontId="0" fillId="7" borderId="0" xfId="0" applyFill="1"/>
    <xf numFmtId="0" fontId="0" fillId="0" borderId="0" xfId="0" applyAlignment="1">
      <alignment horizontal="center" wrapText="1"/>
    </xf>
    <xf numFmtId="0" fontId="0" fillId="0" borderId="0" xfId="0"/>
    <xf numFmtId="0" fontId="16" fillId="0" borderId="1" xfId="0" applyFont="1" applyBorder="1" applyAlignment="1">
      <alignment horizontal="center" vertical="center"/>
    </xf>
    <xf numFmtId="0" fontId="18" fillId="0" borderId="0" xfId="0" applyFont="1"/>
    <xf numFmtId="0" fontId="0" fillId="0" borderId="10" xfId="0" applyBorder="1"/>
    <xf numFmtId="0" fontId="0" fillId="0" borderId="11" xfId="0" applyBorder="1"/>
    <xf numFmtId="0" fontId="18" fillId="0" borderId="14" xfId="0" applyFont="1" applyBorder="1"/>
    <xf numFmtId="0" fontId="18" fillId="0" borderId="15" xfId="0" applyFont="1" applyBorder="1"/>
    <xf numFmtId="0" fontId="13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1" fillId="18" borderId="7" xfId="0" applyFont="1" applyFill="1" applyBorder="1" applyAlignment="1">
      <alignment horizontal="center" vertical="center" wrapText="1"/>
    </xf>
    <xf numFmtId="0" fontId="21" fillId="18" borderId="6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5" fillId="0" borderId="0" xfId="0" applyFont="1"/>
    <xf numFmtId="0" fontId="6" fillId="12" borderId="1" xfId="0" applyFont="1" applyFill="1" applyBorder="1" applyAlignment="1">
      <alignment horizontal="left" vertical="center"/>
    </xf>
    <xf numFmtId="0" fontId="13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5" fillId="9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1" fillId="18" borderId="1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vertical="center" wrapText="1"/>
    </xf>
    <xf numFmtId="0" fontId="21" fillId="18" borderId="6" xfId="0" applyFont="1" applyFill="1" applyBorder="1" applyAlignment="1">
      <alignment vertical="center" wrapText="1"/>
    </xf>
    <xf numFmtId="0" fontId="21" fillId="18" borderId="3" xfId="0" applyFont="1" applyFill="1" applyBorder="1" applyAlignment="1">
      <alignment horizontal="center" vertical="center" wrapText="1"/>
    </xf>
    <xf numFmtId="0" fontId="21" fillId="18" borderId="4" xfId="0" applyFont="1" applyFill="1" applyBorder="1" applyAlignment="1">
      <alignment horizontal="center" vertical="center" wrapText="1"/>
    </xf>
    <xf numFmtId="0" fontId="21" fillId="18" borderId="5" xfId="0" applyFont="1" applyFill="1" applyBorder="1" applyAlignment="1">
      <alignment horizontal="center" vertical="center" wrapText="1"/>
    </xf>
    <xf numFmtId="0" fontId="21" fillId="18" borderId="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14" borderId="8" xfId="0" applyFont="1" applyFill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7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2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zoomScale="70" zoomScaleNormal="70" workbookViewId="0">
      <selection activeCell="C12" sqref="C12"/>
    </sheetView>
  </sheetViews>
  <sheetFormatPr defaultRowHeight="15"/>
  <cols>
    <col min="2" max="2" width="18.85546875" customWidth="1"/>
    <col min="3" max="3" width="12.140625" customWidth="1"/>
    <col min="4" max="4" width="14.28515625" customWidth="1"/>
    <col min="5" max="5" width="14" customWidth="1"/>
    <col min="6" max="6" width="18.140625" customWidth="1"/>
    <col min="7" max="7" width="15.85546875" customWidth="1"/>
    <col min="8" max="9" width="14.5703125" customWidth="1"/>
    <col min="10" max="10" width="10.28515625" customWidth="1"/>
    <col min="11" max="11" width="15" customWidth="1"/>
    <col min="12" max="13" width="16" customWidth="1"/>
    <col min="14" max="14" width="17.7109375" customWidth="1"/>
    <col min="15" max="15" width="15.140625" customWidth="1"/>
    <col min="16" max="16" width="23.7109375" customWidth="1"/>
    <col min="17" max="17" width="14.5703125" customWidth="1"/>
    <col min="18" max="18" width="12.7109375" customWidth="1"/>
    <col min="19" max="19" width="24.28515625" customWidth="1"/>
  </cols>
  <sheetData>
    <row r="1" spans="1:19" s="10" customFormat="1" ht="43.5" customHeight="1">
      <c r="A1" s="32" t="s">
        <v>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s="30" customFormat="1" ht="43.5" customHeight="1">
      <c r="A2" s="35" t="s">
        <v>124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</row>
    <row r="3" spans="1:19" ht="33" customHeight="1">
      <c r="A3" s="33" t="s">
        <v>0</v>
      </c>
      <c r="B3" s="34" t="s">
        <v>43</v>
      </c>
      <c r="C3" s="34" t="s">
        <v>107</v>
      </c>
      <c r="D3" s="34" t="s">
        <v>84</v>
      </c>
      <c r="E3" s="34"/>
      <c r="F3" s="34"/>
      <c r="G3" s="34"/>
      <c r="H3" s="34" t="s">
        <v>85</v>
      </c>
      <c r="I3" s="34"/>
      <c r="J3" s="34"/>
      <c r="K3" s="34"/>
      <c r="L3" s="34" t="s">
        <v>86</v>
      </c>
      <c r="M3" s="34"/>
      <c r="N3" s="34"/>
      <c r="O3" s="34"/>
      <c r="P3" s="34" t="s">
        <v>87</v>
      </c>
      <c r="Q3" s="34"/>
      <c r="R3" s="34"/>
      <c r="S3" s="34"/>
    </row>
    <row r="4" spans="1:19" ht="84.6" customHeight="1">
      <c r="A4" s="33"/>
      <c r="B4" s="34"/>
      <c r="C4" s="34"/>
      <c r="D4" s="23" t="s">
        <v>2</v>
      </c>
      <c r="E4" s="23" t="s">
        <v>3</v>
      </c>
      <c r="F4" s="24" t="s">
        <v>4</v>
      </c>
      <c r="G4" s="23" t="s">
        <v>5</v>
      </c>
      <c r="H4" s="23" t="s">
        <v>2</v>
      </c>
      <c r="I4" s="23" t="s">
        <v>3</v>
      </c>
      <c r="J4" s="23" t="s">
        <v>4</v>
      </c>
      <c r="K4" s="23" t="s">
        <v>5</v>
      </c>
      <c r="L4" s="23" t="s">
        <v>6</v>
      </c>
      <c r="M4" s="23" t="s">
        <v>3</v>
      </c>
      <c r="N4" s="23" t="s">
        <v>4</v>
      </c>
      <c r="O4" s="23" t="s">
        <v>5</v>
      </c>
      <c r="P4" s="23" t="s">
        <v>6</v>
      </c>
      <c r="Q4" s="23" t="s">
        <v>3</v>
      </c>
      <c r="R4" s="23" t="s">
        <v>4</v>
      </c>
      <c r="S4" s="23" t="s">
        <v>7</v>
      </c>
    </row>
    <row r="5" spans="1:19" ht="18.75">
      <c r="A5" s="78">
        <v>1</v>
      </c>
      <c r="B5" s="78" t="s">
        <v>119</v>
      </c>
      <c r="C5" s="78">
        <v>84</v>
      </c>
      <c r="D5" s="78">
        <v>6800</v>
      </c>
      <c r="E5" s="78">
        <v>3446</v>
      </c>
      <c r="F5" s="78">
        <v>9</v>
      </c>
      <c r="G5" s="78">
        <v>0</v>
      </c>
      <c r="H5" s="78">
        <v>23057</v>
      </c>
      <c r="I5" s="78">
        <v>5488</v>
      </c>
      <c r="J5" s="78">
        <v>140</v>
      </c>
      <c r="K5" s="78">
        <v>0</v>
      </c>
      <c r="L5" s="78">
        <v>16417</v>
      </c>
      <c r="M5" s="78">
        <v>5930</v>
      </c>
      <c r="N5" s="78">
        <v>116</v>
      </c>
      <c r="O5" s="78">
        <v>0</v>
      </c>
      <c r="P5" s="78">
        <f>D5+H5-L5</f>
        <v>13440</v>
      </c>
      <c r="Q5" s="78">
        <f t="shared" ref="Q5:S5" si="0">E5+I5-M5</f>
        <v>3004</v>
      </c>
      <c r="R5" s="78">
        <f t="shared" si="0"/>
        <v>33</v>
      </c>
      <c r="S5" s="78">
        <f t="shared" si="0"/>
        <v>0</v>
      </c>
    </row>
    <row r="6" spans="1:19" ht="18.75">
      <c r="A6" s="78">
        <v>2</v>
      </c>
      <c r="B6" s="78" t="s">
        <v>123</v>
      </c>
      <c r="C6" s="78">
        <v>34</v>
      </c>
      <c r="D6" s="78">
        <v>23242</v>
      </c>
      <c r="E6" s="78">
        <v>4632</v>
      </c>
      <c r="F6" s="78">
        <v>10</v>
      </c>
      <c r="G6" s="78">
        <v>0</v>
      </c>
      <c r="H6" s="78">
        <v>26652</v>
      </c>
      <c r="I6" s="78">
        <v>2300</v>
      </c>
      <c r="J6" s="78">
        <v>50</v>
      </c>
      <c r="K6" s="78">
        <v>0</v>
      </c>
      <c r="L6" s="78">
        <v>22813</v>
      </c>
      <c r="M6" s="78">
        <v>3380</v>
      </c>
      <c r="N6" s="78">
        <v>0</v>
      </c>
      <c r="O6" s="78">
        <v>0</v>
      </c>
      <c r="P6" s="78">
        <f t="shared" ref="P6:P9" si="1">D6+H6-L6</f>
        <v>27081</v>
      </c>
      <c r="Q6" s="78">
        <f t="shared" ref="Q6:Q9" si="2">E6+I6-M6</f>
        <v>3552</v>
      </c>
      <c r="R6" s="78">
        <f t="shared" ref="R6:R9" si="3">F6+J6-N6</f>
        <v>60</v>
      </c>
      <c r="S6" s="78">
        <f t="shared" ref="S6:S9" si="4">G6+K6-O6</f>
        <v>0</v>
      </c>
    </row>
    <row r="7" spans="1:19" ht="18.75">
      <c r="A7" s="78">
        <v>3</v>
      </c>
      <c r="B7" s="3" t="s">
        <v>121</v>
      </c>
      <c r="C7" s="78">
        <v>199</v>
      </c>
      <c r="D7" s="78">
        <v>27065</v>
      </c>
      <c r="E7" s="78">
        <v>8295</v>
      </c>
      <c r="F7" s="78">
        <v>50</v>
      </c>
      <c r="G7" s="78">
        <v>2780</v>
      </c>
      <c r="H7" s="78">
        <v>17379</v>
      </c>
      <c r="I7" s="78">
        <v>7992</v>
      </c>
      <c r="J7" s="78">
        <v>65</v>
      </c>
      <c r="K7" s="78">
        <v>1100</v>
      </c>
      <c r="L7" s="78">
        <v>21368</v>
      </c>
      <c r="M7" s="78">
        <v>8040</v>
      </c>
      <c r="N7" s="78">
        <v>19</v>
      </c>
      <c r="O7" s="78">
        <v>26</v>
      </c>
      <c r="P7" s="78">
        <f t="shared" si="1"/>
        <v>23076</v>
      </c>
      <c r="Q7" s="78">
        <f t="shared" si="2"/>
        <v>8247</v>
      </c>
      <c r="R7" s="78">
        <f t="shared" si="3"/>
        <v>96</v>
      </c>
      <c r="S7" s="78">
        <f t="shared" si="4"/>
        <v>3854</v>
      </c>
    </row>
    <row r="8" spans="1:19" ht="18.75">
      <c r="A8" s="78">
        <v>4</v>
      </c>
      <c r="B8" s="3" t="s">
        <v>120</v>
      </c>
      <c r="C8" s="78">
        <v>153</v>
      </c>
      <c r="D8" s="78">
        <v>25262</v>
      </c>
      <c r="E8" s="78">
        <v>8189</v>
      </c>
      <c r="F8" s="78">
        <v>300</v>
      </c>
      <c r="G8" s="78">
        <v>5468</v>
      </c>
      <c r="H8" s="78">
        <v>14400</v>
      </c>
      <c r="I8" s="78">
        <v>7800</v>
      </c>
      <c r="J8" s="78">
        <v>0</v>
      </c>
      <c r="K8" s="78">
        <v>1100</v>
      </c>
      <c r="L8" s="78">
        <v>22500</v>
      </c>
      <c r="M8" s="78">
        <v>9750</v>
      </c>
      <c r="N8" s="78">
        <v>200</v>
      </c>
      <c r="O8" s="78">
        <v>1226</v>
      </c>
      <c r="P8" s="78">
        <f t="shared" si="1"/>
        <v>17162</v>
      </c>
      <c r="Q8" s="78">
        <f t="shared" si="2"/>
        <v>6239</v>
      </c>
      <c r="R8" s="78">
        <f t="shared" si="3"/>
        <v>100</v>
      </c>
      <c r="S8" s="78">
        <f t="shared" si="4"/>
        <v>5342</v>
      </c>
    </row>
    <row r="9" spans="1:19" ht="18.75">
      <c r="A9" s="78">
        <v>5</v>
      </c>
      <c r="B9" s="3" t="s">
        <v>122</v>
      </c>
      <c r="C9" s="78">
        <v>205</v>
      </c>
      <c r="D9" s="78">
        <v>5698</v>
      </c>
      <c r="E9" s="78">
        <v>1489</v>
      </c>
      <c r="F9" s="78">
        <v>0</v>
      </c>
      <c r="G9" s="78">
        <v>0</v>
      </c>
      <c r="H9" s="78">
        <v>6000</v>
      </c>
      <c r="I9" s="78">
        <v>6000</v>
      </c>
      <c r="J9" s="78">
        <v>0</v>
      </c>
      <c r="K9" s="78">
        <v>0</v>
      </c>
      <c r="L9" s="78">
        <v>5760</v>
      </c>
      <c r="M9" s="78">
        <v>5400</v>
      </c>
      <c r="N9" s="78">
        <v>0</v>
      </c>
      <c r="O9" s="78">
        <v>0</v>
      </c>
      <c r="P9" s="78">
        <f t="shared" si="1"/>
        <v>5938</v>
      </c>
      <c r="Q9" s="78">
        <f t="shared" si="2"/>
        <v>2089</v>
      </c>
      <c r="R9" s="78">
        <f t="shared" si="3"/>
        <v>0</v>
      </c>
      <c r="S9" s="78">
        <f t="shared" si="4"/>
        <v>0</v>
      </c>
    </row>
    <row r="10" spans="1:19">
      <c r="A10" s="2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2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2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2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2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2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2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2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2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2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2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4" customFormat="1" ht="15.75">
      <c r="A21" s="12" t="s">
        <v>44</v>
      </c>
      <c r="B21" s="13"/>
      <c r="C21" s="13">
        <f>SUM(C5:C20)</f>
        <v>675</v>
      </c>
      <c r="D21" s="13">
        <f t="shared" ref="D21:S21" si="5">SUM(D5:D20)</f>
        <v>88067</v>
      </c>
      <c r="E21" s="13">
        <f t="shared" si="5"/>
        <v>26051</v>
      </c>
      <c r="F21" s="13">
        <f t="shared" si="5"/>
        <v>369</v>
      </c>
      <c r="G21" s="13">
        <f t="shared" si="5"/>
        <v>8248</v>
      </c>
      <c r="H21" s="13">
        <f t="shared" si="5"/>
        <v>87488</v>
      </c>
      <c r="I21" s="13">
        <f t="shared" si="5"/>
        <v>29580</v>
      </c>
      <c r="J21" s="13">
        <f t="shared" si="5"/>
        <v>255</v>
      </c>
      <c r="K21" s="13">
        <f t="shared" si="5"/>
        <v>2200</v>
      </c>
      <c r="L21" s="13">
        <f t="shared" si="5"/>
        <v>88858</v>
      </c>
      <c r="M21" s="13">
        <f t="shared" si="5"/>
        <v>32500</v>
      </c>
      <c r="N21" s="13">
        <f t="shared" si="5"/>
        <v>335</v>
      </c>
      <c r="O21" s="13">
        <f t="shared" si="5"/>
        <v>1252</v>
      </c>
      <c r="P21" s="13">
        <f t="shared" si="5"/>
        <v>86697</v>
      </c>
      <c r="Q21" s="13">
        <f t="shared" si="5"/>
        <v>23131</v>
      </c>
      <c r="R21" s="13">
        <f t="shared" si="5"/>
        <v>289</v>
      </c>
      <c r="S21" s="13">
        <f t="shared" si="5"/>
        <v>9196</v>
      </c>
    </row>
  </sheetData>
  <mergeCells count="9">
    <mergeCell ref="A1:S1"/>
    <mergeCell ref="A3:A4"/>
    <mergeCell ref="B3:B4"/>
    <mergeCell ref="C3:C4"/>
    <mergeCell ref="D3:G3"/>
    <mergeCell ref="H3:K3"/>
    <mergeCell ref="L3:O3"/>
    <mergeCell ref="P3:S3"/>
    <mergeCell ref="A2:S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zoomScale="60" zoomScaleNormal="60" workbookViewId="0">
      <selection activeCell="D25" sqref="D25"/>
    </sheetView>
  </sheetViews>
  <sheetFormatPr defaultRowHeight="15"/>
  <cols>
    <col min="1" max="1" width="14.140625" customWidth="1"/>
    <col min="2" max="2" width="19.28515625" customWidth="1"/>
    <col min="3" max="6" width="14.140625" customWidth="1"/>
    <col min="7" max="7" width="25.140625" customWidth="1"/>
    <col min="8" max="8" width="23.7109375" customWidth="1"/>
    <col min="9" max="9" width="28" customWidth="1"/>
    <col min="10" max="10" width="29.28515625" customWidth="1"/>
    <col min="11" max="11" width="26.7109375" customWidth="1"/>
    <col min="12" max="12" width="25.85546875" customWidth="1"/>
  </cols>
  <sheetData>
    <row r="1" spans="1:12" ht="41.25" customHeight="1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16" customFormat="1" ht="41.25" customHeight="1">
      <c r="A2" s="35" t="s">
        <v>124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15.6" customHeight="1">
      <c r="A3" s="40" t="s">
        <v>8</v>
      </c>
      <c r="B3" s="41" t="s">
        <v>43</v>
      </c>
      <c r="C3" s="41" t="s">
        <v>108</v>
      </c>
      <c r="D3" s="41" t="s">
        <v>15</v>
      </c>
      <c r="E3" s="41"/>
      <c r="F3" s="41"/>
      <c r="G3" s="42" t="s">
        <v>9</v>
      </c>
      <c r="H3" s="42"/>
      <c r="I3" s="43" t="s">
        <v>10</v>
      </c>
      <c r="J3" s="43"/>
      <c r="K3" s="38" t="s">
        <v>11</v>
      </c>
      <c r="L3" s="38"/>
    </row>
    <row r="4" spans="1:12" ht="14.45" customHeight="1">
      <c r="A4" s="40"/>
      <c r="B4" s="41"/>
      <c r="C4" s="41"/>
      <c r="D4" s="41"/>
      <c r="E4" s="41"/>
      <c r="F4" s="41"/>
      <c r="G4" s="42" t="s">
        <v>90</v>
      </c>
      <c r="H4" s="42" t="s">
        <v>91</v>
      </c>
      <c r="I4" s="43" t="s">
        <v>92</v>
      </c>
      <c r="J4" s="43" t="s">
        <v>93</v>
      </c>
      <c r="K4" s="38" t="s">
        <v>94</v>
      </c>
      <c r="L4" s="38" t="s">
        <v>95</v>
      </c>
    </row>
    <row r="5" spans="1:12" ht="82.9" customHeight="1">
      <c r="A5" s="40"/>
      <c r="B5" s="41"/>
      <c r="C5" s="41"/>
      <c r="D5" s="25" t="s">
        <v>12</v>
      </c>
      <c r="E5" s="25" t="s">
        <v>13</v>
      </c>
      <c r="F5" s="25" t="s">
        <v>14</v>
      </c>
      <c r="G5" s="42"/>
      <c r="H5" s="42"/>
      <c r="I5" s="43"/>
      <c r="J5" s="43"/>
      <c r="K5" s="38"/>
      <c r="L5" s="38"/>
    </row>
    <row r="6" spans="1:12">
      <c r="A6" s="3">
        <v>1</v>
      </c>
      <c r="B6" s="3" t="s">
        <v>121</v>
      </c>
      <c r="C6" s="3">
        <v>199</v>
      </c>
      <c r="D6" s="3">
        <v>4341</v>
      </c>
      <c r="E6" s="3">
        <v>15023</v>
      </c>
      <c r="F6" s="3">
        <v>25975</v>
      </c>
      <c r="G6" s="3">
        <v>10412</v>
      </c>
      <c r="H6" s="3">
        <v>390</v>
      </c>
      <c r="I6" s="3">
        <v>12</v>
      </c>
      <c r="J6" s="3">
        <v>0</v>
      </c>
      <c r="K6" s="3">
        <v>0</v>
      </c>
      <c r="L6" s="3">
        <v>0</v>
      </c>
    </row>
    <row r="7" spans="1:12">
      <c r="A7" s="3">
        <v>2</v>
      </c>
      <c r="B7" s="3" t="s">
        <v>123</v>
      </c>
      <c r="C7" s="3">
        <v>34</v>
      </c>
      <c r="D7" s="3">
        <v>702</v>
      </c>
      <c r="E7" s="3">
        <v>800</v>
      </c>
      <c r="F7" s="3">
        <v>721</v>
      </c>
      <c r="G7" s="3">
        <v>280</v>
      </c>
      <c r="H7" s="3">
        <v>0</v>
      </c>
      <c r="I7" s="3">
        <v>628</v>
      </c>
      <c r="J7" s="3">
        <v>0</v>
      </c>
      <c r="K7" s="3">
        <v>0</v>
      </c>
      <c r="L7" s="3">
        <v>0</v>
      </c>
    </row>
    <row r="8" spans="1:12">
      <c r="A8" s="3">
        <v>3</v>
      </c>
      <c r="B8" s="3" t="s">
        <v>119</v>
      </c>
      <c r="C8" s="3">
        <v>84</v>
      </c>
      <c r="D8" s="3">
        <v>380</v>
      </c>
      <c r="E8" s="3">
        <v>2682</v>
      </c>
      <c r="F8" s="3">
        <v>3414</v>
      </c>
      <c r="G8" s="3">
        <v>570</v>
      </c>
      <c r="H8" s="3">
        <v>0</v>
      </c>
      <c r="I8" s="3">
        <v>1100</v>
      </c>
      <c r="J8" s="3">
        <v>0</v>
      </c>
      <c r="K8" s="3">
        <v>0</v>
      </c>
      <c r="L8" s="3">
        <v>0</v>
      </c>
    </row>
    <row r="9" spans="1:12">
      <c r="A9" s="3">
        <v>4</v>
      </c>
      <c r="B9" s="3" t="s">
        <v>122</v>
      </c>
      <c r="C9" s="3">
        <v>205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</row>
    <row r="10" spans="1:12">
      <c r="A10" s="3">
        <v>5</v>
      </c>
      <c r="B10" s="3" t="s">
        <v>120</v>
      </c>
      <c r="C10" s="3">
        <v>153</v>
      </c>
      <c r="D10" s="3">
        <v>7000</v>
      </c>
      <c r="E10" s="3">
        <v>25128</v>
      </c>
      <c r="F10" s="3">
        <v>33168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</row>
    <row r="11" spans="1:12" ht="15.75">
      <c r="A11" s="4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.75">
      <c r="A12" s="4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>
      <c r="A13" s="4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75">
      <c r="A14" s="4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5.75">
      <c r="A15" s="4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5.75">
      <c r="A16" s="4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5.75">
      <c r="A17" s="4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5.75">
      <c r="A18" s="4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5.75">
      <c r="A19" s="4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.75">
      <c r="A20" s="4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.75">
      <c r="A21" s="4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.75">
      <c r="A22" s="12" t="s">
        <v>44</v>
      </c>
      <c r="B22" s="13"/>
      <c r="C22" s="13">
        <f>SUM(C6:C21)</f>
        <v>675</v>
      </c>
      <c r="D22" s="13">
        <f t="shared" ref="D22:L22" si="0">SUM(D6:D21)</f>
        <v>12423</v>
      </c>
      <c r="E22" s="13">
        <f t="shared" si="0"/>
        <v>43633</v>
      </c>
      <c r="F22" s="13">
        <f t="shared" si="0"/>
        <v>63278</v>
      </c>
      <c r="G22" s="13">
        <f t="shared" si="0"/>
        <v>11262</v>
      </c>
      <c r="H22" s="13">
        <f t="shared" si="0"/>
        <v>390</v>
      </c>
      <c r="I22" s="13">
        <f t="shared" si="0"/>
        <v>1740</v>
      </c>
      <c r="J22" s="13">
        <f t="shared" si="0"/>
        <v>0</v>
      </c>
      <c r="K22" s="13">
        <f t="shared" si="0"/>
        <v>0</v>
      </c>
      <c r="L22" s="13">
        <f t="shared" si="0"/>
        <v>0</v>
      </c>
    </row>
  </sheetData>
  <mergeCells count="15">
    <mergeCell ref="K4:K5"/>
    <mergeCell ref="L4:L5"/>
    <mergeCell ref="A1:L1"/>
    <mergeCell ref="A3:A5"/>
    <mergeCell ref="B3:B5"/>
    <mergeCell ref="C3:C5"/>
    <mergeCell ref="D3:F4"/>
    <mergeCell ref="G3:H3"/>
    <mergeCell ref="I3:J3"/>
    <mergeCell ref="K3:L3"/>
    <mergeCell ref="G4:G5"/>
    <mergeCell ref="H4:H5"/>
    <mergeCell ref="I4:I5"/>
    <mergeCell ref="J4:J5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zoomScale="70" zoomScaleNormal="70" workbookViewId="0">
      <selection activeCell="N17" sqref="N17"/>
    </sheetView>
  </sheetViews>
  <sheetFormatPr defaultRowHeight="15"/>
  <cols>
    <col min="1" max="1" width="13.42578125" customWidth="1"/>
    <col min="2" max="2" width="18.42578125" customWidth="1"/>
    <col min="3" max="3" width="34.140625" customWidth="1"/>
    <col min="4" max="4" width="28.7109375" customWidth="1"/>
    <col min="5" max="5" width="26.85546875" customWidth="1"/>
    <col min="6" max="6" width="21" customWidth="1"/>
    <col min="7" max="7" width="17.5703125" customWidth="1"/>
    <col min="8" max="8" width="17.140625" customWidth="1"/>
    <col min="9" max="10" width="9" customWidth="1"/>
  </cols>
  <sheetData>
    <row r="1" spans="1:8" ht="29.25" customHeight="1">
      <c r="A1" s="45" t="s">
        <v>97</v>
      </c>
      <c r="B1" s="46"/>
      <c r="C1" s="46"/>
      <c r="D1" s="46"/>
      <c r="E1" s="46"/>
      <c r="F1" s="46"/>
      <c r="G1" s="46"/>
      <c r="H1" s="46"/>
    </row>
    <row r="2" spans="1:8" s="16" customFormat="1" ht="29.25" customHeight="1">
      <c r="A2" s="48" t="s">
        <v>124</v>
      </c>
      <c r="B2" s="48"/>
      <c r="C2" s="48"/>
      <c r="D2" s="48"/>
      <c r="E2" s="48"/>
      <c r="F2" s="48"/>
      <c r="G2" s="48"/>
      <c r="H2" s="48"/>
    </row>
    <row r="3" spans="1:8" ht="15.75">
      <c r="A3" s="47" t="s">
        <v>8</v>
      </c>
      <c r="B3" s="44" t="s">
        <v>43</v>
      </c>
      <c r="C3" s="44" t="s">
        <v>109</v>
      </c>
      <c r="D3" s="44" t="s">
        <v>96</v>
      </c>
      <c r="E3" s="44" t="s">
        <v>98</v>
      </c>
      <c r="F3" s="44"/>
      <c r="G3" s="44"/>
      <c r="H3" s="44" t="s">
        <v>19</v>
      </c>
    </row>
    <row r="4" spans="1:8" ht="69" customHeight="1">
      <c r="A4" s="47"/>
      <c r="B4" s="44"/>
      <c r="C4" s="44"/>
      <c r="D4" s="44"/>
      <c r="E4" s="26" t="s">
        <v>16</v>
      </c>
      <c r="F4" s="26" t="s">
        <v>17</v>
      </c>
      <c r="G4" s="26" t="s">
        <v>18</v>
      </c>
      <c r="H4" s="44"/>
    </row>
    <row r="5" spans="1:8" ht="18">
      <c r="A5" s="79">
        <v>1</v>
      </c>
      <c r="B5" s="79" t="s">
        <v>119</v>
      </c>
      <c r="C5" s="3">
        <v>2838</v>
      </c>
      <c r="D5" s="3">
        <v>1650</v>
      </c>
      <c r="E5" s="3">
        <v>0</v>
      </c>
      <c r="F5" s="3">
        <v>680</v>
      </c>
      <c r="G5" s="3">
        <v>906</v>
      </c>
      <c r="H5" s="3">
        <f>C5+D5-E5-F5-G5</f>
        <v>2902</v>
      </c>
    </row>
    <row r="6" spans="1:8" ht="18">
      <c r="A6" s="79">
        <v>2</v>
      </c>
      <c r="B6" s="79" t="s">
        <v>123</v>
      </c>
      <c r="C6" s="3">
        <v>331</v>
      </c>
      <c r="D6" s="3">
        <v>700</v>
      </c>
      <c r="E6" s="3">
        <v>0</v>
      </c>
      <c r="F6" s="3">
        <v>164</v>
      </c>
      <c r="G6" s="3">
        <v>309</v>
      </c>
      <c r="H6" s="3">
        <f t="shared" ref="H6:H9" si="0">C6+D6-E6-F6-G6</f>
        <v>558</v>
      </c>
    </row>
    <row r="7" spans="1:8" ht="18">
      <c r="A7" s="79">
        <v>3</v>
      </c>
      <c r="B7" s="79" t="s">
        <v>121</v>
      </c>
      <c r="C7" s="3">
        <v>1589</v>
      </c>
      <c r="D7" s="3">
        <v>319</v>
      </c>
      <c r="E7" s="3">
        <v>209</v>
      </c>
      <c r="F7" s="3">
        <v>65</v>
      </c>
      <c r="G7" s="3">
        <v>118</v>
      </c>
      <c r="H7" s="3">
        <f t="shared" si="0"/>
        <v>1516</v>
      </c>
    </row>
    <row r="8" spans="1:8" ht="18">
      <c r="A8" s="79">
        <v>4</v>
      </c>
      <c r="B8" s="79" t="s">
        <v>120</v>
      </c>
      <c r="C8" s="3">
        <v>1380</v>
      </c>
      <c r="D8" s="3">
        <v>400</v>
      </c>
      <c r="E8" s="3">
        <v>456</v>
      </c>
      <c r="F8" s="3">
        <v>512</v>
      </c>
      <c r="G8" s="3">
        <v>340</v>
      </c>
      <c r="H8" s="3">
        <f t="shared" si="0"/>
        <v>472</v>
      </c>
    </row>
    <row r="9" spans="1:8" ht="18">
      <c r="A9" s="79">
        <v>5</v>
      </c>
      <c r="B9" s="79" t="s">
        <v>122</v>
      </c>
      <c r="C9" s="3">
        <v>0</v>
      </c>
      <c r="D9" s="3">
        <v>2000</v>
      </c>
      <c r="E9" s="3">
        <v>0</v>
      </c>
      <c r="F9" s="3">
        <v>0</v>
      </c>
      <c r="G9" s="3">
        <v>1840</v>
      </c>
      <c r="H9" s="3">
        <f t="shared" si="0"/>
        <v>160</v>
      </c>
    </row>
    <row r="10" spans="1:8" ht="15.75">
      <c r="A10" s="4"/>
      <c r="B10" s="5"/>
      <c r="C10" s="3"/>
      <c r="D10" s="3"/>
      <c r="E10" s="3"/>
      <c r="F10" s="3"/>
      <c r="G10" s="3"/>
      <c r="H10" s="3"/>
    </row>
    <row r="11" spans="1:8" ht="15.75">
      <c r="A11" s="4"/>
      <c r="B11" s="5"/>
      <c r="C11" s="3"/>
      <c r="D11" s="3"/>
      <c r="E11" s="3"/>
      <c r="F11" s="3"/>
      <c r="G11" s="3"/>
      <c r="H11" s="3"/>
    </row>
    <row r="12" spans="1:8" ht="15.75">
      <c r="A12" s="4"/>
      <c r="B12" s="5"/>
      <c r="C12" s="3"/>
      <c r="D12" s="3"/>
      <c r="E12" s="3"/>
      <c r="F12" s="3"/>
      <c r="G12" s="3"/>
      <c r="H12" s="3"/>
    </row>
    <row r="13" spans="1:8" ht="15.75">
      <c r="A13" s="4"/>
      <c r="B13" s="5"/>
      <c r="C13" s="3"/>
      <c r="D13" s="3"/>
      <c r="E13" s="3"/>
      <c r="F13" s="3"/>
      <c r="G13" s="3"/>
      <c r="H13" s="3"/>
    </row>
    <row r="14" spans="1:8" ht="15.75">
      <c r="A14" s="4"/>
      <c r="B14" s="5"/>
      <c r="C14" s="3"/>
      <c r="D14" s="3"/>
      <c r="E14" s="3"/>
      <c r="F14" s="3"/>
      <c r="G14" s="3"/>
      <c r="H14" s="3"/>
    </row>
    <row r="15" spans="1:8" ht="15.75">
      <c r="A15" s="4"/>
      <c r="B15" s="5"/>
      <c r="C15" s="3"/>
      <c r="D15" s="3"/>
      <c r="E15" s="3"/>
      <c r="F15" s="3"/>
      <c r="G15" s="3"/>
      <c r="H15" s="3"/>
    </row>
    <row r="16" spans="1:8" ht="15.75">
      <c r="A16" s="4"/>
      <c r="B16" s="5"/>
      <c r="C16" s="3"/>
      <c r="D16" s="3"/>
      <c r="E16" s="3"/>
      <c r="F16" s="3"/>
      <c r="G16" s="3"/>
      <c r="H16" s="3"/>
    </row>
    <row r="17" spans="1:8" ht="15.75">
      <c r="A17" s="4"/>
      <c r="B17" s="5"/>
      <c r="C17" s="3"/>
      <c r="D17" s="3"/>
      <c r="E17" s="3"/>
      <c r="F17" s="3"/>
      <c r="G17" s="3"/>
      <c r="H17" s="3"/>
    </row>
    <row r="18" spans="1:8" ht="15.75">
      <c r="A18" s="4"/>
      <c r="B18" s="5"/>
      <c r="C18" s="3"/>
      <c r="D18" s="3"/>
      <c r="E18" s="3"/>
      <c r="F18" s="3"/>
      <c r="G18" s="3"/>
      <c r="H18" s="3"/>
    </row>
    <row r="19" spans="1:8" ht="15.75">
      <c r="A19" s="4"/>
      <c r="B19" s="5"/>
      <c r="C19" s="3"/>
      <c r="D19" s="3"/>
      <c r="E19" s="3"/>
      <c r="F19" s="3"/>
      <c r="G19" s="3"/>
      <c r="H19" s="3"/>
    </row>
    <row r="20" spans="1:8" ht="15.75">
      <c r="A20" s="4"/>
      <c r="B20" s="5"/>
      <c r="C20" s="3"/>
      <c r="D20" s="3"/>
      <c r="E20" s="3"/>
      <c r="F20" s="3"/>
      <c r="G20" s="3"/>
      <c r="H20" s="3"/>
    </row>
    <row r="21" spans="1:8" ht="15.75">
      <c r="A21" s="4"/>
      <c r="B21" s="5"/>
      <c r="C21" s="3"/>
      <c r="D21" s="3"/>
      <c r="E21" s="3"/>
      <c r="F21" s="3"/>
      <c r="G21" s="3"/>
      <c r="H21" s="3"/>
    </row>
    <row r="22" spans="1:8" ht="15.75">
      <c r="A22" s="12" t="s">
        <v>44</v>
      </c>
      <c r="B22" s="13"/>
      <c r="C22" s="13">
        <f>SUM(C5:C21)</f>
        <v>6138</v>
      </c>
      <c r="D22" s="13">
        <f t="shared" ref="D22:G22" si="1">SUM(D5:D21)</f>
        <v>5069</v>
      </c>
      <c r="E22" s="13">
        <f t="shared" si="1"/>
        <v>665</v>
      </c>
      <c r="F22" s="13">
        <f t="shared" si="1"/>
        <v>1421</v>
      </c>
      <c r="G22" s="13">
        <f t="shared" si="1"/>
        <v>3513</v>
      </c>
      <c r="H22" s="13">
        <f>SUM(H5:H21)</f>
        <v>5608</v>
      </c>
    </row>
  </sheetData>
  <mergeCells count="8">
    <mergeCell ref="H3:H4"/>
    <mergeCell ref="A1:H1"/>
    <mergeCell ref="A3:A4"/>
    <mergeCell ref="B3:B4"/>
    <mergeCell ref="C3:C4"/>
    <mergeCell ref="D3:D4"/>
    <mergeCell ref="E3:G3"/>
    <mergeCell ref="A2:H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"/>
  <sheetViews>
    <sheetView zoomScale="85" zoomScaleNormal="85" workbookViewId="0">
      <selection activeCell="B4" sqref="B4"/>
    </sheetView>
  </sheetViews>
  <sheetFormatPr defaultRowHeight="15"/>
  <cols>
    <col min="1" max="1" width="15.42578125" customWidth="1"/>
    <col min="2" max="2" width="19.5703125" customWidth="1"/>
    <col min="3" max="3" width="11.140625" customWidth="1"/>
    <col min="4" max="4" width="13.85546875" customWidth="1"/>
    <col min="5" max="5" width="11.7109375" customWidth="1"/>
    <col min="6" max="6" width="12.5703125" customWidth="1"/>
    <col min="9" max="9" width="21.85546875" customWidth="1"/>
    <col min="10" max="10" width="13.28515625" customWidth="1"/>
    <col min="12" max="12" width="17.7109375" customWidth="1"/>
    <col min="13" max="15" width="20.28515625" customWidth="1"/>
    <col min="16" max="16" width="11.28515625" customWidth="1"/>
    <col min="19" max="19" width="16.5703125" customWidth="1"/>
  </cols>
  <sheetData>
    <row r="1" spans="1:19" s="11" customFormat="1" ht="22.5">
      <c r="A1" s="52" t="s">
        <v>114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</row>
    <row r="2" spans="1:19" ht="48" customHeight="1">
      <c r="A2" s="55" t="s">
        <v>24</v>
      </c>
      <c r="B2" s="55" t="s">
        <v>25</v>
      </c>
      <c r="C2" s="55" t="s">
        <v>113</v>
      </c>
      <c r="D2" s="55"/>
      <c r="E2" s="55"/>
      <c r="F2" s="55"/>
      <c r="G2" s="55" t="s">
        <v>111</v>
      </c>
      <c r="H2" s="55"/>
      <c r="I2" s="55"/>
      <c r="J2" s="55" t="s">
        <v>112</v>
      </c>
      <c r="K2" s="55"/>
      <c r="L2" s="55"/>
      <c r="M2" s="55" t="s">
        <v>26</v>
      </c>
      <c r="N2" s="55" t="s">
        <v>27</v>
      </c>
      <c r="O2" s="55" t="s">
        <v>28</v>
      </c>
      <c r="P2" s="55" t="s">
        <v>29</v>
      </c>
      <c r="Q2" s="55"/>
      <c r="R2" s="55"/>
      <c r="S2" s="55"/>
    </row>
    <row r="3" spans="1:19" ht="63">
      <c r="A3" s="55"/>
      <c r="B3" s="55"/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110</v>
      </c>
      <c r="I3" s="6" t="s">
        <v>35</v>
      </c>
      <c r="J3" s="6" t="s">
        <v>34</v>
      </c>
      <c r="K3" s="6" t="s">
        <v>110</v>
      </c>
      <c r="L3" s="6" t="s">
        <v>35</v>
      </c>
      <c r="M3" s="55"/>
      <c r="N3" s="55"/>
      <c r="O3" s="55"/>
      <c r="P3" s="6" t="s">
        <v>36</v>
      </c>
      <c r="Q3" s="6" t="s">
        <v>37</v>
      </c>
      <c r="R3" s="6" t="s">
        <v>38</v>
      </c>
      <c r="S3" s="6" t="s">
        <v>39</v>
      </c>
    </row>
    <row r="4" spans="1:19" ht="15.75">
      <c r="A4" s="7" t="s">
        <v>1</v>
      </c>
      <c r="B4" s="7" t="s">
        <v>117</v>
      </c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5.75">
      <c r="A5" s="49" t="s">
        <v>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</row>
    <row r="6" spans="1:19" ht="15.75">
      <c r="A6" s="9"/>
      <c r="B6" s="7"/>
      <c r="C6" s="8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5.75">
      <c r="A7" s="9"/>
      <c r="B7" s="7"/>
      <c r="C7" s="8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.75">
      <c r="A8" s="9"/>
      <c r="B8" s="7"/>
      <c r="C8" s="8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</sheetData>
  <mergeCells count="11">
    <mergeCell ref="A5:S5"/>
    <mergeCell ref="A1:S1"/>
    <mergeCell ref="A2:A3"/>
    <mergeCell ref="B2:B3"/>
    <mergeCell ref="C2:F2"/>
    <mergeCell ref="G2:I2"/>
    <mergeCell ref="J2:L2"/>
    <mergeCell ref="M2:M3"/>
    <mergeCell ref="N2:N3"/>
    <mergeCell ref="O2:O3"/>
    <mergeCell ref="P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0"/>
  <sheetViews>
    <sheetView topLeftCell="N1" zoomScale="70" zoomScaleNormal="70" workbookViewId="0">
      <selection activeCell="Z28" sqref="Z28"/>
    </sheetView>
  </sheetViews>
  <sheetFormatPr defaultColWidth="8.85546875" defaultRowHeight="15"/>
  <cols>
    <col min="1" max="1" width="6.28515625" style="16" customWidth="1"/>
    <col min="2" max="2" width="21.28515625" style="16" customWidth="1"/>
    <col min="3" max="3" width="15.140625" style="16" bestFit="1" customWidth="1"/>
    <col min="4" max="5" width="16.28515625" style="16" customWidth="1"/>
    <col min="6" max="6" width="24" style="16" customWidth="1"/>
    <col min="7" max="7" width="22.28515625" style="16" customWidth="1"/>
    <col min="8" max="8" width="16.140625" style="16" customWidth="1"/>
    <col min="9" max="9" width="16.28515625" style="16" customWidth="1"/>
    <col min="10" max="18" width="15.28515625" style="16" customWidth="1"/>
    <col min="19" max="19" width="16.140625" style="16" bestFit="1" customWidth="1"/>
    <col min="20" max="20" width="7.42578125" style="16" customWidth="1"/>
    <col min="21" max="21" width="15.42578125" style="16" customWidth="1"/>
    <col min="22" max="22" width="8" style="16" customWidth="1"/>
    <col min="23" max="23" width="15" style="16" customWidth="1"/>
    <col min="24" max="24" width="11" style="16" customWidth="1"/>
    <col min="25" max="25" width="16.28515625" style="16" customWidth="1"/>
    <col min="26" max="26" width="18.42578125" style="16" customWidth="1"/>
    <col min="27" max="27" width="21.28515625" style="16" customWidth="1"/>
    <col min="28" max="30" width="16.28515625" style="16" customWidth="1"/>
    <col min="31" max="31" width="17.28515625" style="16" customWidth="1"/>
    <col min="32" max="16384" width="8.85546875" style="16"/>
  </cols>
  <sheetData>
    <row r="1" spans="1:31" s="31" customFormat="1" ht="33" customHeight="1">
      <c r="A1" s="68" t="s">
        <v>116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</row>
    <row r="2" spans="1:31" ht="33" customHeight="1">
      <c r="A2" s="65" t="s">
        <v>106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7"/>
    </row>
    <row r="3" spans="1:31" ht="45" customHeight="1">
      <c r="A3" s="59" t="s">
        <v>0</v>
      </c>
      <c r="B3" s="58" t="s">
        <v>49</v>
      </c>
      <c r="C3" s="61" t="s">
        <v>50</v>
      </c>
      <c r="D3" s="62"/>
      <c r="E3" s="63"/>
      <c r="F3" s="61" t="s">
        <v>53</v>
      </c>
      <c r="G3" s="62"/>
      <c r="H3" s="58" t="s">
        <v>41</v>
      </c>
      <c r="I3" s="58"/>
      <c r="J3" s="58" t="s">
        <v>67</v>
      </c>
      <c r="K3" s="58"/>
      <c r="L3" s="58" t="s">
        <v>61</v>
      </c>
      <c r="M3" s="58"/>
      <c r="N3" s="61" t="s">
        <v>64</v>
      </c>
      <c r="O3" s="62"/>
      <c r="P3" s="61" t="s">
        <v>78</v>
      </c>
      <c r="Q3" s="62"/>
      <c r="R3" s="61" t="s">
        <v>70</v>
      </c>
      <c r="S3" s="62"/>
      <c r="T3" s="58" t="s">
        <v>21</v>
      </c>
      <c r="U3" s="58"/>
      <c r="V3" s="58" t="s">
        <v>22</v>
      </c>
      <c r="W3" s="58"/>
      <c r="X3" s="58" t="s">
        <v>23</v>
      </c>
      <c r="Y3" s="58"/>
      <c r="Z3" s="61" t="s">
        <v>82</v>
      </c>
      <c r="AA3" s="62"/>
      <c r="AB3" s="62"/>
      <c r="AC3" s="63"/>
      <c r="AD3" s="58" t="s">
        <v>42</v>
      </c>
      <c r="AE3" s="58"/>
    </row>
    <row r="4" spans="1:31" s="15" customFormat="1" ht="80.25" customHeight="1">
      <c r="A4" s="60"/>
      <c r="B4" s="64"/>
      <c r="C4" s="27" t="s">
        <v>54</v>
      </c>
      <c r="D4" s="28" t="s">
        <v>55</v>
      </c>
      <c r="E4" s="28" t="s">
        <v>56</v>
      </c>
      <c r="F4" s="29" t="s">
        <v>52</v>
      </c>
      <c r="G4" s="28" t="s">
        <v>59</v>
      </c>
      <c r="H4" s="29" t="s">
        <v>51</v>
      </c>
      <c r="I4" s="28" t="s">
        <v>60</v>
      </c>
      <c r="J4" s="29" t="s">
        <v>68</v>
      </c>
      <c r="K4" s="28" t="s">
        <v>69</v>
      </c>
      <c r="L4" s="29" t="s">
        <v>62</v>
      </c>
      <c r="M4" s="28" t="s">
        <v>63</v>
      </c>
      <c r="N4" s="29" t="s">
        <v>66</v>
      </c>
      <c r="O4" s="28" t="s">
        <v>65</v>
      </c>
      <c r="P4" s="29" t="s">
        <v>76</v>
      </c>
      <c r="Q4" s="28" t="s">
        <v>77</v>
      </c>
      <c r="R4" s="29" t="s">
        <v>71</v>
      </c>
      <c r="S4" s="28" t="s">
        <v>75</v>
      </c>
      <c r="T4" s="28" t="s">
        <v>46</v>
      </c>
      <c r="U4" s="28" t="s">
        <v>72</v>
      </c>
      <c r="V4" s="28" t="s">
        <v>47</v>
      </c>
      <c r="W4" s="28" t="s">
        <v>73</v>
      </c>
      <c r="X4" s="28" t="s">
        <v>48</v>
      </c>
      <c r="Y4" s="28" t="s">
        <v>74</v>
      </c>
      <c r="Z4" s="28" t="s">
        <v>79</v>
      </c>
      <c r="AA4" s="28" t="s">
        <v>80</v>
      </c>
      <c r="AB4" s="28" t="s">
        <v>81</v>
      </c>
      <c r="AC4" s="28" t="s">
        <v>83</v>
      </c>
      <c r="AD4" s="28" t="s">
        <v>57</v>
      </c>
      <c r="AE4" s="28" t="s">
        <v>58</v>
      </c>
    </row>
    <row r="5" spans="1:31" ht="15.75">
      <c r="A5" s="4">
        <v>1</v>
      </c>
      <c r="B5" s="5" t="s">
        <v>117</v>
      </c>
      <c r="C5" s="17">
        <v>1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0</v>
      </c>
      <c r="J5" s="17" t="s">
        <v>118</v>
      </c>
      <c r="K5" s="17">
        <v>0</v>
      </c>
      <c r="L5" s="17">
        <v>4</v>
      </c>
      <c r="M5" s="17">
        <v>1</v>
      </c>
      <c r="N5" s="17">
        <v>0</v>
      </c>
      <c r="O5" s="17">
        <v>0</v>
      </c>
      <c r="P5" s="17">
        <v>0</v>
      </c>
      <c r="Q5" s="17">
        <v>0</v>
      </c>
      <c r="R5" s="17">
        <v>1</v>
      </c>
      <c r="S5" s="17">
        <v>0</v>
      </c>
      <c r="T5" s="17">
        <v>2</v>
      </c>
      <c r="U5" s="17">
        <v>0</v>
      </c>
      <c r="V5" s="17">
        <v>24</v>
      </c>
      <c r="W5" s="17">
        <v>6</v>
      </c>
      <c r="X5" s="17">
        <v>147</v>
      </c>
      <c r="Y5" s="17">
        <v>0</v>
      </c>
      <c r="Z5" s="17">
        <v>1</v>
      </c>
      <c r="AA5" s="17">
        <v>1</v>
      </c>
      <c r="AB5" s="17">
        <v>0</v>
      </c>
      <c r="AC5" s="17"/>
      <c r="AD5" s="17">
        <v>675</v>
      </c>
      <c r="AE5" s="17">
        <v>0</v>
      </c>
    </row>
    <row r="6" spans="1:31" ht="15.75">
      <c r="A6" s="4"/>
      <c r="B6" s="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15.75">
      <c r="A7" s="4"/>
      <c r="B7" s="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15.75">
      <c r="A8" s="4"/>
      <c r="B8" s="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15.75">
      <c r="A9" s="4"/>
      <c r="B9" s="5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15.75">
      <c r="A10" s="4"/>
      <c r="B10" s="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15.75">
      <c r="A11" s="4"/>
      <c r="B11" s="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15.75">
      <c r="A12" s="4"/>
      <c r="B12" s="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15.75">
      <c r="A13" s="4"/>
      <c r="B13" s="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15.75">
      <c r="A14" s="4"/>
      <c r="B14" s="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15.75">
      <c r="A15" s="4"/>
      <c r="B15" s="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15.75">
      <c r="A16" s="4"/>
      <c r="B16" s="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15.75">
      <c r="A17" s="4"/>
      <c r="B17" s="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15.75">
      <c r="A18" s="4"/>
      <c r="B18" s="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5.75">
      <c r="A19" s="4"/>
      <c r="B19" s="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5.75">
      <c r="A20" s="56" t="s">
        <v>45</v>
      </c>
      <c r="B20" s="57"/>
      <c r="C20" s="17">
        <f>SUM(C5:C19)</f>
        <v>1</v>
      </c>
      <c r="D20" s="17">
        <f t="shared" ref="D20:AE20" si="0">SUM(D5:D19)</f>
        <v>0</v>
      </c>
      <c r="E20" s="17">
        <f t="shared" si="0"/>
        <v>1</v>
      </c>
      <c r="F20" s="17">
        <f t="shared" si="0"/>
        <v>0</v>
      </c>
      <c r="G20" s="17">
        <f t="shared" si="0"/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  <c r="K20" s="17">
        <f t="shared" si="0"/>
        <v>0</v>
      </c>
      <c r="L20" s="17">
        <f t="shared" si="0"/>
        <v>4</v>
      </c>
      <c r="M20" s="17">
        <f t="shared" si="0"/>
        <v>1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>
        <f t="shared" si="0"/>
        <v>1</v>
      </c>
      <c r="S20" s="17">
        <f t="shared" si="0"/>
        <v>0</v>
      </c>
      <c r="T20" s="17">
        <f t="shared" si="0"/>
        <v>2</v>
      </c>
      <c r="U20" s="17">
        <f t="shared" si="0"/>
        <v>0</v>
      </c>
      <c r="V20" s="17">
        <f t="shared" si="0"/>
        <v>24</v>
      </c>
      <c r="W20" s="17">
        <f t="shared" si="0"/>
        <v>6</v>
      </c>
      <c r="X20" s="17">
        <f t="shared" si="0"/>
        <v>147</v>
      </c>
      <c r="Y20" s="17">
        <f t="shared" si="0"/>
        <v>0</v>
      </c>
      <c r="Z20" s="17">
        <f t="shared" si="0"/>
        <v>1</v>
      </c>
      <c r="AA20" s="17">
        <f t="shared" si="0"/>
        <v>1</v>
      </c>
      <c r="AB20" s="17">
        <f t="shared" si="0"/>
        <v>0</v>
      </c>
      <c r="AC20" s="17">
        <f t="shared" si="0"/>
        <v>0</v>
      </c>
      <c r="AD20" s="17">
        <f t="shared" si="0"/>
        <v>675</v>
      </c>
      <c r="AE20" s="17">
        <f t="shared" si="0"/>
        <v>0</v>
      </c>
    </row>
  </sheetData>
  <mergeCells count="18">
    <mergeCell ref="A2:AE2"/>
    <mergeCell ref="V3:W3"/>
    <mergeCell ref="A1:AE1"/>
    <mergeCell ref="Z3:AC3"/>
    <mergeCell ref="A20:B20"/>
    <mergeCell ref="AD3:AE3"/>
    <mergeCell ref="A3:A4"/>
    <mergeCell ref="H3:I3"/>
    <mergeCell ref="L3:M3"/>
    <mergeCell ref="N3:O3"/>
    <mergeCell ref="J3:K3"/>
    <mergeCell ref="R3:S3"/>
    <mergeCell ref="P3:Q3"/>
    <mergeCell ref="C3:E3"/>
    <mergeCell ref="F3:G3"/>
    <mergeCell ref="X3:Y3"/>
    <mergeCell ref="B3:B4"/>
    <mergeCell ref="T3:U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zoomScale="70" zoomScaleNormal="70" workbookViewId="0">
      <selection activeCell="C26" sqref="C26"/>
    </sheetView>
  </sheetViews>
  <sheetFormatPr defaultColWidth="8.85546875" defaultRowHeight="15"/>
  <cols>
    <col min="1" max="1" width="8.85546875" style="16"/>
    <col min="2" max="2" width="25.42578125" style="16" customWidth="1"/>
    <col min="3" max="4" width="22.28515625" style="16" customWidth="1"/>
    <col min="5" max="5" width="31.42578125" style="16" customWidth="1"/>
    <col min="6" max="6" width="27.85546875" style="16" customWidth="1"/>
    <col min="7" max="7" width="46.7109375" style="16" customWidth="1"/>
    <col min="8" max="8" width="39" style="16" customWidth="1"/>
    <col min="9" max="16384" width="8.85546875" style="16"/>
  </cols>
  <sheetData>
    <row r="1" spans="1:8" s="18" customFormat="1" ht="61.5" customHeight="1">
      <c r="A1" s="74" t="s">
        <v>115</v>
      </c>
      <c r="B1" s="74"/>
      <c r="C1" s="74"/>
      <c r="D1" s="74"/>
      <c r="E1" s="74"/>
      <c r="F1" s="74"/>
      <c r="G1" s="74"/>
      <c r="H1" s="74"/>
    </row>
    <row r="2" spans="1:8" s="18" customFormat="1" ht="42.75" customHeight="1">
      <c r="A2" s="75" t="s">
        <v>125</v>
      </c>
      <c r="B2" s="75"/>
      <c r="C2" s="75"/>
      <c r="D2" s="75"/>
      <c r="E2" s="75"/>
      <c r="F2" s="75"/>
      <c r="G2" s="75"/>
      <c r="H2" s="75"/>
    </row>
    <row r="3" spans="1:8" s="18" customFormat="1" ht="63" customHeight="1">
      <c r="A3" s="76" t="s">
        <v>0</v>
      </c>
      <c r="B3" s="76" t="s">
        <v>99</v>
      </c>
      <c r="C3" s="76" t="s">
        <v>100</v>
      </c>
      <c r="D3" s="76"/>
      <c r="E3" s="70" t="s">
        <v>101</v>
      </c>
      <c r="F3" s="70"/>
      <c r="G3" s="77" t="s">
        <v>102</v>
      </c>
      <c r="H3" s="77"/>
    </row>
    <row r="4" spans="1:8" s="18" customFormat="1" ht="31.5" customHeight="1">
      <c r="A4" s="76"/>
      <c r="B4" s="76"/>
      <c r="C4" s="76" t="s">
        <v>103</v>
      </c>
      <c r="D4" s="76" t="s">
        <v>104</v>
      </c>
      <c r="E4" s="70" t="s">
        <v>103</v>
      </c>
      <c r="F4" s="70" t="s">
        <v>104</v>
      </c>
      <c r="G4" s="71" t="s">
        <v>20</v>
      </c>
      <c r="H4" s="71" t="s">
        <v>104</v>
      </c>
    </row>
    <row r="5" spans="1:8" s="18" customFormat="1" ht="26.25" customHeight="1">
      <c r="A5" s="76"/>
      <c r="B5" s="76"/>
      <c r="C5" s="76"/>
      <c r="D5" s="76"/>
      <c r="E5" s="70"/>
      <c r="F5" s="70"/>
      <c r="G5" s="71"/>
      <c r="H5" s="71"/>
    </row>
    <row r="6" spans="1:8">
      <c r="A6" s="19">
        <v>1</v>
      </c>
      <c r="B6" s="3" t="s">
        <v>126</v>
      </c>
      <c r="C6" s="3">
        <v>0</v>
      </c>
      <c r="D6" s="3">
        <v>18</v>
      </c>
      <c r="E6" s="3">
        <v>0</v>
      </c>
      <c r="F6" s="3">
        <v>0</v>
      </c>
      <c r="G6" s="3">
        <v>0</v>
      </c>
      <c r="H6" s="20"/>
    </row>
    <row r="7" spans="1:8">
      <c r="A7" s="19"/>
      <c r="B7" s="3"/>
      <c r="C7" s="3"/>
      <c r="D7" s="3"/>
      <c r="E7" s="3"/>
      <c r="F7" s="3"/>
      <c r="G7" s="3"/>
      <c r="H7" s="20">
        <v>0</v>
      </c>
    </row>
    <row r="8" spans="1:8">
      <c r="A8" s="19"/>
      <c r="B8" s="3"/>
      <c r="C8" s="3"/>
      <c r="D8" s="3"/>
      <c r="E8" s="3"/>
      <c r="F8" s="3"/>
      <c r="G8" s="3"/>
      <c r="H8" s="20"/>
    </row>
    <row r="9" spans="1:8">
      <c r="A9" s="19"/>
      <c r="B9" s="3"/>
      <c r="C9" s="3"/>
      <c r="D9" s="3"/>
      <c r="E9" s="3"/>
      <c r="F9" s="3"/>
      <c r="G9" s="3"/>
      <c r="H9" s="20"/>
    </row>
    <row r="10" spans="1:8">
      <c r="A10" s="19"/>
      <c r="B10" s="3"/>
      <c r="C10" s="3"/>
      <c r="D10" s="3"/>
      <c r="E10" s="3"/>
      <c r="F10" s="3"/>
      <c r="G10" s="3"/>
      <c r="H10" s="20"/>
    </row>
    <row r="11" spans="1:8">
      <c r="A11" s="19"/>
      <c r="B11" s="3"/>
      <c r="C11" s="3"/>
      <c r="D11" s="3"/>
      <c r="E11" s="3"/>
      <c r="F11" s="3"/>
      <c r="G11" s="3"/>
      <c r="H11" s="20"/>
    </row>
    <row r="12" spans="1:8">
      <c r="A12" s="19"/>
      <c r="B12" s="3"/>
      <c r="C12" s="3"/>
      <c r="D12" s="3"/>
      <c r="E12" s="3"/>
      <c r="F12" s="3"/>
      <c r="G12" s="3"/>
      <c r="H12" s="20"/>
    </row>
    <row r="13" spans="1:8" ht="21" customHeight="1">
      <c r="A13" s="19"/>
      <c r="B13" s="3"/>
      <c r="C13" s="3"/>
      <c r="D13" s="3"/>
      <c r="E13" s="3"/>
      <c r="F13" s="3"/>
      <c r="G13" s="3"/>
      <c r="H13" s="20"/>
    </row>
    <row r="14" spans="1:8" ht="19.5" thickBot="1">
      <c r="A14" s="72" t="s">
        <v>105</v>
      </c>
      <c r="B14" s="73"/>
      <c r="C14" s="21">
        <v>0</v>
      </c>
      <c r="D14" s="21">
        <f>SUM(D6:D13)</f>
        <v>18</v>
      </c>
      <c r="E14" s="21">
        <v>0</v>
      </c>
      <c r="F14" s="21">
        <v>0</v>
      </c>
      <c r="G14" s="21">
        <v>0</v>
      </c>
      <c r="H14" s="22"/>
    </row>
  </sheetData>
  <mergeCells count="14">
    <mergeCell ref="F4:F5"/>
    <mergeCell ref="G4:G5"/>
    <mergeCell ref="H4:H5"/>
    <mergeCell ref="A14:B14"/>
    <mergeCell ref="A1:H1"/>
    <mergeCell ref="A2:H2"/>
    <mergeCell ref="A3:A5"/>
    <mergeCell ref="B3:B5"/>
    <mergeCell ref="C3:D3"/>
    <mergeCell ref="E3:F3"/>
    <mergeCell ref="G3:H3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HDC</vt:lpstr>
      <vt:lpstr>ESB</vt:lpstr>
      <vt:lpstr>PTK</vt:lpstr>
      <vt:lpstr>SQAC-DQAC</vt:lpstr>
      <vt:lpstr>LMIS</vt:lpstr>
      <vt:lpstr>Training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2020-06-12T05:45:54Z</dcterms:modified>
</cp:coreProperties>
</file>